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F1370E91-43DA-47AB-8E4C-DAAF536C7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2" i="1"/>
  <c r="F42" i="1" s="1"/>
  <c r="G42" i="1" s="1"/>
  <c r="E45" i="1"/>
  <c r="F45" i="1" s="1"/>
  <c r="G45" i="1" s="1"/>
  <c r="E33" i="1"/>
  <c r="E35" i="1"/>
  <c r="F35" i="1" s="1"/>
  <c r="G35" i="1" s="1"/>
  <c r="E12" i="1" l="1"/>
  <c r="F12" i="1" s="1"/>
  <c r="G12" i="1" s="1"/>
  <c r="E24" i="1"/>
  <c r="F24" i="1" s="1"/>
  <c r="G24" i="1" s="1"/>
  <c r="E41" i="1"/>
  <c r="F41" i="1" s="1"/>
  <c r="G41" i="1" s="1"/>
  <c r="E13" i="1"/>
  <c r="F13" i="1" s="1"/>
  <c r="G13" i="1" s="1"/>
  <c r="E29" i="1"/>
  <c r="F29" i="1" s="1"/>
  <c r="G29" i="1" s="1"/>
  <c r="E27" i="1"/>
  <c r="F27" i="1" s="1"/>
  <c r="G27" i="1" s="1"/>
  <c r="E34" i="1"/>
  <c r="F34" i="1" s="1"/>
  <c r="G34" i="1" s="1"/>
  <c r="E15" i="1"/>
  <c r="F15" i="1" s="1"/>
  <c r="G15" i="1" s="1"/>
  <c r="E2" i="1"/>
  <c r="F2" i="1" s="1"/>
  <c r="G2" i="1" s="1"/>
  <c r="E7" i="1"/>
  <c r="F7" i="1" s="1"/>
  <c r="G7" i="1" s="1"/>
  <c r="E37" i="1"/>
  <c r="F37" i="1" s="1"/>
  <c r="G37" i="1" s="1"/>
  <c r="E5" i="1"/>
  <c r="F5" i="1" s="1"/>
  <c r="G5" i="1" s="1"/>
  <c r="E6" i="1"/>
  <c r="F6" i="1" s="1"/>
  <c r="G6" i="1" s="1"/>
  <c r="E9" i="1"/>
  <c r="F9" i="1" s="1"/>
  <c r="G9" i="1" s="1"/>
  <c r="E10" i="1"/>
  <c r="F10" i="1" s="1"/>
  <c r="G10" i="1" s="1"/>
  <c r="E11" i="1"/>
  <c r="F11" i="1" s="1"/>
  <c r="G11" i="1" s="1"/>
  <c r="E14" i="1"/>
  <c r="F14" i="1" s="1"/>
  <c r="G14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5" i="1"/>
  <c r="F25" i="1" s="1"/>
  <c r="G25" i="1" s="1"/>
  <c r="E26" i="1"/>
  <c r="F26" i="1" s="1"/>
  <c r="G26" i="1" s="1"/>
  <c r="E8" i="1"/>
  <c r="F8" i="1" s="1"/>
  <c r="G8" i="1" s="1"/>
  <c r="E28" i="1"/>
  <c r="F28" i="1" s="1"/>
  <c r="G28" i="1" s="1"/>
  <c r="E30" i="1"/>
  <c r="F30" i="1" s="1"/>
  <c r="G30" i="1" s="1"/>
  <c r="E31" i="1"/>
  <c r="F31" i="1" s="1"/>
  <c r="G31" i="1" s="1"/>
  <c r="E32" i="1"/>
  <c r="F32" i="1" s="1"/>
  <c r="G32" i="1" s="1"/>
  <c r="F33" i="1"/>
  <c r="G33" i="1" s="1"/>
  <c r="E36" i="1"/>
  <c r="F36" i="1" s="1"/>
  <c r="G36" i="1" s="1"/>
  <c r="E38" i="1"/>
  <c r="F38" i="1" s="1"/>
  <c r="G38" i="1" s="1"/>
  <c r="E39" i="1"/>
  <c r="F39" i="1" s="1"/>
  <c r="G39" i="1" s="1"/>
  <c r="E40" i="1"/>
  <c r="F40" i="1" s="1"/>
  <c r="G40" i="1" s="1"/>
  <c r="E43" i="1"/>
  <c r="F43" i="1" s="1"/>
  <c r="G43" i="1" s="1"/>
  <c r="E44" i="1"/>
  <c r="F44" i="1" s="1"/>
  <c r="G44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<sst xmlns="http://schemas.openxmlformats.org/spreadsheetml/2006/main" count="151" uniqueCount="151">
  <si>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</si>
  <si>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</si>
  <si>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</si>
  <si>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</si>
  <si>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</si>
  <si>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</si>
  <si>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</si>
  <si>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</si>
  <si>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</si>
  <si>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</si>
  <si>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</si>
  <si>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</si>
  <si>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</si>
  <si>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</si>
  <si>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</si>
  <si>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</si>
  <si>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</si>
  <si>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</si>
  <si>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</si>
  <si>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</si>
  <si>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OPAP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</si>
  <si>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</si>
  <si>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</si>
  <si>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</si>
  <si>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</si>
  <si>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</si>
  <si>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</si>
  <si>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</si>
  <si>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</si>
  <si>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</si>
  <si>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</si>
  <si>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</si>
  <si>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</si>
  <si>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</si>
  <si>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</si>
  <si>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</si>
  <si>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</si>
  <si>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</si>
  <si>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</si>
  <si>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</si>
  <si>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</si>
  <si>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</si>
  <si>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</si>
  <si>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</si>
  <si>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</si>
  <si>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</si>
  <si>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</si>
  <si>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</si>
  <si>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</si>
  <si>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</si>
  <si>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</si>
  <si>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</si>
  <si>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</si>
  <si>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</si>
  <si>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</si>
  <si>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</si>
  <si>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</si>
  <si>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</si>
  <si>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</si>
  <si>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</si>
  <si>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</si>
  <si>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</si>
  <si>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</si>
  <si>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</si>
  <si>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</si>
  <si>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</si>
  <si>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</si>
  <si>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</si>
  <si>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</si>
  <si>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</si>
  <si>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</si>
  <si>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</si>
  <si>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</si>
  <si>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</si>
  <si>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</si>
  <si>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</si>
  <si>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</si>
  <si>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</si>
  <si>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</si>
  <si>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</si>
  <si>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</si>
  <si>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</si>
  <si>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</si>
  <si>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</si>
  <si>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</si>
  <si>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OPAP S.A.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</si>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</sst>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21875" defaultRowHeight="14.4" x14ac:dyDescent="0.3"/>
  <cols>
    <col min="1" max="1" width="12.21875" style="1" customWidth="1"/>
    <col min="2" max="2" width="44.44140625" style="1" customWidth="1"/>
    <col min="3" max="3" width="16.77734375" style="1" customWidth="1"/>
    <col min="4" max="7" width="27.77734375" style="1" customWidth="1"/>
    <col min="8" max="8" width="3.21875" style="1" customWidth="1"/>
    <col min="9" max="16384" width="9.21875" style="1"/>
  </cols>
  <sheetData>
    <row r="1" spans="1:7" ht="90" customHeight="1" x14ac:dyDescent="0.3">
      <c r="A1" s="6" t="s">
        <v>55</v>
      </c>
      <c r="B1" s="6" t="s">
        <v>71</v>
      </c>
      <c r="C1" s="6" t="s">
        <v>69</v>
      </c>
      <c r="D1" s="6" t="s">
        <v>70</v>
      </c>
      <c r="E1" s="6" t="s">
        <v>83</v>
      </c>
      <c r="F1" s="6" t="s">
        <v>72</v>
      </c>
      <c r="G1" s="6" t="s">
        <v>90</v>
      </c>
    </row>
    <row r="2" spans="1:7" ht="18" customHeight="1" x14ac:dyDescent="0.3">
      <c r="A2" s="14" t="s">
        <v>102</v>
      </c>
      <c r="B2" s="3" t="s">
        <v>103</v>
      </c>
      <c r="C2" s="11" t="s">
        <v>104</v>
      </c>
      <c r="D2" s="4">
        <v>36353868</v>
      </c>
      <c r="E2" s="4">
        <f t="shared" ref="E2:E31" si="0">D2*0.05</f>
        <v>1817693.4000000001</v>
      </c>
      <c r="F2" s="4">
        <f t="shared" ref="F2:F31" si="1">E2*0.1</f>
        <v>181769.34000000003</v>
      </c>
      <c r="G2" s="5">
        <f t="shared" ref="G2:G31" si="2">F2*0.06</f>
        <v>10906.160400000001</v>
      </c>
    </row>
    <row r="3" spans="1:7" ht="18" customHeight="1" x14ac:dyDescent="0.3">
      <c r="A3" s="14" t="s">
        <v>37</v>
      </c>
      <c r="B3" s="7" t="s">
        <v>38</v>
      </c>
      <c r="C3" s="12" t="s">
        <v>39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3">
      <c r="A4" s="14" t="s">
        <v>1</v>
      </c>
      <c r="B4" s="7" t="s">
        <v>73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3">
      <c r="A5" s="14" t="s">
        <v>141</v>
      </c>
      <c r="B5" s="7" t="s">
        <v>142</v>
      </c>
      <c r="C5" s="12" t="s">
        <v>143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3">
      <c r="A6" s="14" t="s">
        <v>0</v>
      </c>
      <c r="B6" s="7" t="s">
        <v>74</v>
      </c>
      <c r="C6" s="12" t="s">
        <v>33</v>
      </c>
      <c r="D6" s="8">
        <v>1200078</v>
      </c>
      <c r="E6" s="8">
        <f t="shared" si="0"/>
        <v>60003.9</v>
      </c>
      <c r="F6" s="8">
        <f t="shared" si="1"/>
        <v>6000.39</v>
      </c>
      <c r="G6" s="2">
        <f t="shared" si="2"/>
        <v>360.02339999999998</v>
      </c>
    </row>
    <row r="7" spans="1:7" ht="18" customHeight="1" x14ac:dyDescent="0.3">
      <c r="A7" s="14" t="s">
        <v>97</v>
      </c>
      <c r="B7" s="7" t="s">
        <v>98</v>
      </c>
      <c r="C7" s="12" t="s">
        <v>96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3">
      <c r="A8" s="14" t="s">
        <v>123</v>
      </c>
      <c r="B8" s="7" t="s">
        <v>122</v>
      </c>
      <c r="C8" s="12" t="s">
        <v>54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3">
      <c r="A9" s="14" t="s">
        <v>3</v>
      </c>
      <c r="B9" s="7" t="s">
        <v>129</v>
      </c>
      <c r="C9" s="12" t="s">
        <v>128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3">
      <c r="A10" s="14" t="s">
        <v>52</v>
      </c>
      <c r="B10" s="7" t="s">
        <v>75</v>
      </c>
      <c r="C10" s="12" t="s">
        <v>53</v>
      </c>
      <c r="D10" s="8">
        <v>148321516</v>
      </c>
      <c r="E10" s="8">
        <f t="shared" si="0"/>
        <v>7416075.8000000007</v>
      </c>
      <c r="F10" s="8">
        <f t="shared" si="1"/>
        <v>741607.58000000007</v>
      </c>
      <c r="G10" s="2">
        <f t="shared" si="2"/>
        <v>44496.4548</v>
      </c>
    </row>
    <row r="11" spans="1:7" ht="18" customHeight="1" x14ac:dyDescent="0.3">
      <c r="A11" s="14" t="s">
        <v>30</v>
      </c>
      <c r="B11" s="7" t="s">
        <v>4</v>
      </c>
      <c r="C11" s="12" t="s">
        <v>56</v>
      </c>
      <c r="D11" s="8">
        <v>134365561</v>
      </c>
      <c r="E11" s="8">
        <f t="shared" si="0"/>
        <v>6718278.0500000007</v>
      </c>
      <c r="F11" s="8">
        <f t="shared" si="1"/>
        <v>671827.80500000017</v>
      </c>
      <c r="G11" s="2">
        <f t="shared" si="2"/>
        <v>40309.668300000012</v>
      </c>
    </row>
    <row r="12" spans="1:7" ht="18" customHeight="1" x14ac:dyDescent="0.3">
      <c r="A12" s="14" t="s">
        <v>116</v>
      </c>
      <c r="B12" s="7" t="s">
        <v>117</v>
      </c>
      <c r="C12" s="12" t="s">
        <v>118</v>
      </c>
      <c r="D12" s="8">
        <v>435686031</v>
      </c>
      <c r="E12" s="8">
        <f t="shared" ref="E12" si="6">D12*0.05</f>
        <v>21784301.550000001</v>
      </c>
      <c r="F12" s="8">
        <f t="shared" ref="F12" si="7">E12*0.1</f>
        <v>2178430.1550000003</v>
      </c>
      <c r="G12" s="2">
        <f t="shared" ref="G12" si="8">F12*0.06</f>
        <v>130705.80930000001</v>
      </c>
    </row>
    <row r="13" spans="1:7" ht="18" customHeight="1" x14ac:dyDescent="0.3">
      <c r="A13" s="14" t="s">
        <v>150</v>
      </c>
      <c r="B13" s="7" t="s">
        <v>149</v>
      </c>
      <c r="C13" s="13" t="s">
        <v>114</v>
      </c>
      <c r="D13" s="8">
        <v>1867802694</v>
      </c>
      <c r="E13" s="8">
        <f>D13*0.05</f>
        <v>93390134.700000003</v>
      </c>
      <c r="F13" s="8">
        <f>E13*0.1</f>
        <v>9339013.4700000007</v>
      </c>
      <c r="G13" s="2">
        <f>F13*0.06</f>
        <v>560340.80819999997</v>
      </c>
    </row>
    <row r="14" spans="1:7" ht="18" customHeight="1" x14ac:dyDescent="0.3">
      <c r="A14" s="14" t="s">
        <v>35</v>
      </c>
      <c r="B14" s="7" t="s">
        <v>76</v>
      </c>
      <c r="C14" s="12" t="s">
        <v>36</v>
      </c>
      <c r="D14" s="8">
        <v>212384903</v>
      </c>
      <c r="E14" s="8">
        <f t="shared" si="0"/>
        <v>10619245.15</v>
      </c>
      <c r="F14" s="8">
        <f t="shared" si="1"/>
        <v>1061924.5150000001</v>
      </c>
      <c r="G14" s="2">
        <f t="shared" si="2"/>
        <v>63715.470900000008</v>
      </c>
    </row>
    <row r="15" spans="1:7" ht="18" customHeight="1" x14ac:dyDescent="0.3">
      <c r="A15" s="14" t="s">
        <v>105</v>
      </c>
      <c r="B15" s="7" t="s">
        <v>106</v>
      </c>
      <c r="C15" s="13" t="s">
        <v>107</v>
      </c>
      <c r="D15" s="8">
        <v>18680300</v>
      </c>
      <c r="E15" s="8">
        <f t="shared" si="0"/>
        <v>934015</v>
      </c>
      <c r="F15" s="8">
        <f t="shared" si="1"/>
        <v>93401.5</v>
      </c>
      <c r="G15" s="2">
        <f t="shared" si="2"/>
        <v>5604.09</v>
      </c>
    </row>
    <row r="16" spans="1:7" ht="18" customHeight="1" x14ac:dyDescent="0.3">
      <c r="A16" s="14" t="s">
        <v>5</v>
      </c>
      <c r="B16" s="7" t="s">
        <v>48</v>
      </c>
      <c r="C16" s="12" t="s">
        <v>6</v>
      </c>
      <c r="D16" s="8">
        <v>373239562</v>
      </c>
      <c r="E16" s="8">
        <f t="shared" si="0"/>
        <v>18661978.100000001</v>
      </c>
      <c r="F16" s="8">
        <f t="shared" si="1"/>
        <v>1866197.8100000003</v>
      </c>
      <c r="G16" s="2">
        <f t="shared" si="2"/>
        <v>111971.86860000002</v>
      </c>
    </row>
    <row r="17" spans="1:7" ht="18" customHeight="1" x14ac:dyDescent="0.3">
      <c r="A17" s="14" t="s">
        <v>45</v>
      </c>
      <c r="B17" s="7" t="s">
        <v>77</v>
      </c>
      <c r="C17" s="12" t="s">
        <v>46</v>
      </c>
      <c r="D17" s="8">
        <v>375241586</v>
      </c>
      <c r="E17" s="8">
        <f t="shared" si="0"/>
        <v>18762079.300000001</v>
      </c>
      <c r="F17" s="8">
        <f t="shared" si="1"/>
        <v>1876207.9300000002</v>
      </c>
      <c r="G17" s="2">
        <f t="shared" si="2"/>
        <v>112572.4758</v>
      </c>
    </row>
    <row r="18" spans="1:7" ht="18" customHeight="1" x14ac:dyDescent="0.3">
      <c r="A18" s="14" t="s">
        <v>31</v>
      </c>
      <c r="B18" s="7" t="s">
        <v>78</v>
      </c>
      <c r="C18" s="12" t="s">
        <v>57</v>
      </c>
      <c r="D18" s="8">
        <v>348192005</v>
      </c>
      <c r="E18" s="8">
        <f t="shared" si="0"/>
        <v>17409600.25</v>
      </c>
      <c r="F18" s="8">
        <f t="shared" si="1"/>
        <v>1740960.0250000001</v>
      </c>
      <c r="G18" s="2">
        <f t="shared" si="2"/>
        <v>104457.6015</v>
      </c>
    </row>
    <row r="19" spans="1:7" ht="18" customHeight="1" x14ac:dyDescent="0.3">
      <c r="A19" s="14" t="s">
        <v>7</v>
      </c>
      <c r="B19" s="7" t="s">
        <v>49</v>
      </c>
      <c r="C19" s="12" t="s">
        <v>58</v>
      </c>
      <c r="D19" s="8">
        <v>305635185</v>
      </c>
      <c r="E19" s="8">
        <f t="shared" si="0"/>
        <v>15281759.25</v>
      </c>
      <c r="F19" s="8">
        <f t="shared" si="1"/>
        <v>1528175.925</v>
      </c>
      <c r="G19" s="2">
        <f t="shared" si="2"/>
        <v>91690.555500000002</v>
      </c>
    </row>
    <row r="20" spans="1:7" ht="18" customHeight="1" x14ac:dyDescent="0.3">
      <c r="A20" s="14" t="s">
        <v>8</v>
      </c>
      <c r="B20" s="7" t="s">
        <v>9</v>
      </c>
      <c r="C20" s="12" t="s">
        <v>41</v>
      </c>
      <c r="D20" s="8">
        <v>914715153</v>
      </c>
      <c r="E20" s="8">
        <f t="shared" si="0"/>
        <v>45735757.650000006</v>
      </c>
      <c r="F20" s="8">
        <f t="shared" si="1"/>
        <v>4573575.7650000006</v>
      </c>
      <c r="G20" s="2">
        <f t="shared" si="2"/>
        <v>274414.54590000003</v>
      </c>
    </row>
    <row r="21" spans="1:7" ht="18" customHeight="1" x14ac:dyDescent="0.3">
      <c r="A21" s="14" t="s">
        <v>10</v>
      </c>
      <c r="B21" s="7" t="s">
        <v>137</v>
      </c>
      <c r="C21" s="12" t="s">
        <v>136</v>
      </c>
      <c r="D21" s="9">
        <v>3631510801</v>
      </c>
      <c r="E21" s="8">
        <f t="shared" si="0"/>
        <v>181575540.05000001</v>
      </c>
      <c r="F21" s="8">
        <f t="shared" si="1"/>
        <v>18157554.005000003</v>
      </c>
      <c r="G21" s="2">
        <f t="shared" si="2"/>
        <v>1089453.2403000002</v>
      </c>
    </row>
    <row r="22" spans="1:7" ht="18" customHeight="1" x14ac:dyDescent="0.3">
      <c r="A22" s="14" t="s">
        <v>11</v>
      </c>
      <c r="B22" s="7" t="s">
        <v>79</v>
      </c>
      <c r="C22" s="12" t="s">
        <v>59</v>
      </c>
      <c r="D22" s="8">
        <v>60348000</v>
      </c>
      <c r="E22" s="8">
        <f t="shared" si="0"/>
        <v>3017400</v>
      </c>
      <c r="F22" s="8">
        <f t="shared" si="1"/>
        <v>301740</v>
      </c>
      <c r="G22" s="2">
        <f t="shared" si="2"/>
        <v>18104.399999999998</v>
      </c>
    </row>
    <row r="23" spans="1:7" ht="18" customHeight="1" x14ac:dyDescent="0.3">
      <c r="A23" s="14" t="s">
        <v>12</v>
      </c>
      <c r="B23" s="7" t="s">
        <v>80</v>
      </c>
      <c r="C23" s="12" t="s">
        <v>60</v>
      </c>
      <c r="D23" s="8">
        <v>106500000</v>
      </c>
      <c r="E23" s="8">
        <f t="shared" si="0"/>
        <v>5325000</v>
      </c>
      <c r="F23" s="8">
        <f t="shared" si="1"/>
        <v>532500</v>
      </c>
      <c r="G23" s="2">
        <f t="shared" si="2"/>
        <v>31950</v>
      </c>
    </row>
    <row r="24" spans="1:7" ht="18" customHeight="1" x14ac:dyDescent="0.3">
      <c r="A24" s="14" t="s">
        <v>13</v>
      </c>
      <c r="B24" s="7" t="s">
        <v>81</v>
      </c>
      <c r="C24" s="12" t="s">
        <v>34</v>
      </c>
      <c r="D24" s="8">
        <v>51135470</v>
      </c>
      <c r="E24" s="8">
        <f t="shared" si="0"/>
        <v>2556773.5</v>
      </c>
      <c r="F24" s="8">
        <f t="shared" si="1"/>
        <v>255677.35</v>
      </c>
      <c r="G24" s="2">
        <f t="shared" si="2"/>
        <v>15340.641</v>
      </c>
    </row>
    <row r="25" spans="1:7" ht="18" customHeight="1" x14ac:dyDescent="0.3">
      <c r="A25" s="14" t="s">
        <v>32</v>
      </c>
      <c r="B25" s="7" t="s">
        <v>115</v>
      </c>
      <c r="C25" s="12" t="s">
        <v>61</v>
      </c>
      <c r="D25" s="8">
        <v>103423291</v>
      </c>
      <c r="E25" s="8">
        <f t="shared" si="0"/>
        <v>5171164.5500000007</v>
      </c>
      <c r="F25" s="8">
        <f t="shared" si="1"/>
        <v>517116.45500000007</v>
      </c>
      <c r="G25" s="2">
        <f t="shared" si="2"/>
        <v>31026.987300000004</v>
      </c>
    </row>
    <row r="26" spans="1:7" ht="18" customHeight="1" x14ac:dyDescent="0.3">
      <c r="A26" s="14" t="s">
        <v>14</v>
      </c>
      <c r="B26" s="7" t="s">
        <v>82</v>
      </c>
      <c r="C26" s="12" t="s">
        <v>62</v>
      </c>
      <c r="D26" s="9">
        <v>403853127</v>
      </c>
      <c r="E26" s="8">
        <f t="shared" si="0"/>
        <v>20192656.350000001</v>
      </c>
      <c r="F26" s="8">
        <f t="shared" si="1"/>
        <v>2019265.6350000002</v>
      </c>
      <c r="G26" s="2">
        <f t="shared" si="2"/>
        <v>121155.93810000001</v>
      </c>
    </row>
    <row r="27" spans="1:7" s="10" customFormat="1" ht="18" customHeight="1" x14ac:dyDescent="0.3">
      <c r="A27" s="14" t="s">
        <v>108</v>
      </c>
      <c r="B27" s="7" t="s">
        <v>109</v>
      </c>
      <c r="C27" s="13" t="s">
        <v>110</v>
      </c>
      <c r="D27" s="8">
        <v>56003921</v>
      </c>
      <c r="E27" s="8">
        <f t="shared" si="0"/>
        <v>2800196.0500000003</v>
      </c>
      <c r="F27" s="8">
        <f t="shared" si="1"/>
        <v>280019.60500000004</v>
      </c>
      <c r="G27" s="2">
        <f t="shared" si="2"/>
        <v>16801.176300000003</v>
      </c>
    </row>
    <row r="28" spans="1:7" ht="18" customHeight="1" x14ac:dyDescent="0.3">
      <c r="A28" s="14" t="s">
        <v>40</v>
      </c>
      <c r="B28" s="7" t="s">
        <v>84</v>
      </c>
      <c r="C28" s="12" t="s">
        <v>42</v>
      </c>
      <c r="D28" s="8">
        <v>83600000</v>
      </c>
      <c r="E28" s="8">
        <f t="shared" si="0"/>
        <v>4180000</v>
      </c>
      <c r="F28" s="8">
        <f t="shared" si="1"/>
        <v>418000</v>
      </c>
      <c r="G28" s="2">
        <f t="shared" si="2"/>
        <v>25080</v>
      </c>
    </row>
    <row r="29" spans="1:7" ht="18" customHeight="1" x14ac:dyDescent="0.3">
      <c r="A29" s="14" t="s">
        <v>111</v>
      </c>
      <c r="B29" s="7" t="s">
        <v>112</v>
      </c>
      <c r="C29" s="13" t="s">
        <v>113</v>
      </c>
      <c r="D29" s="8">
        <v>33065136</v>
      </c>
      <c r="E29" s="8">
        <f t="shared" si="0"/>
        <v>1653256.8</v>
      </c>
      <c r="F29" s="8">
        <f t="shared" si="1"/>
        <v>165325.68000000002</v>
      </c>
      <c r="G29" s="2">
        <f t="shared" si="2"/>
        <v>9919.5408000000007</v>
      </c>
    </row>
    <row r="30" spans="1:7" ht="18" customHeight="1" x14ac:dyDescent="0.3">
      <c r="A30" s="14" t="s">
        <v>15</v>
      </c>
      <c r="B30" s="7" t="s">
        <v>16</v>
      </c>
      <c r="C30" s="12" t="s">
        <v>63</v>
      </c>
      <c r="D30" s="8">
        <v>176736715</v>
      </c>
      <c r="E30" s="8">
        <f t="shared" si="0"/>
        <v>8836835.75</v>
      </c>
      <c r="F30" s="8">
        <f t="shared" si="1"/>
        <v>883683.57500000007</v>
      </c>
      <c r="G30" s="2">
        <f t="shared" si="2"/>
        <v>53021.014500000005</v>
      </c>
    </row>
    <row r="31" spans="1:7" ht="18" customHeight="1" x14ac:dyDescent="0.3">
      <c r="A31" s="14" t="s">
        <v>17</v>
      </c>
      <c r="B31" s="7" t="s">
        <v>91</v>
      </c>
      <c r="C31" s="12" t="s">
        <v>92</v>
      </c>
      <c r="D31" s="8">
        <v>31400000</v>
      </c>
      <c r="E31" s="8">
        <f t="shared" si="0"/>
        <v>1570000</v>
      </c>
      <c r="F31" s="8">
        <f t="shared" si="1"/>
        <v>157000</v>
      </c>
      <c r="G31" s="2">
        <f t="shared" si="2"/>
        <v>9420</v>
      </c>
    </row>
    <row r="32" spans="1:7" ht="18" customHeight="1" x14ac:dyDescent="0.3">
      <c r="A32" s="14" t="s">
        <v>18</v>
      </c>
      <c r="B32" s="7" t="s">
        <v>19</v>
      </c>
      <c r="C32" s="12" t="s">
        <v>64</v>
      </c>
      <c r="D32" s="8">
        <v>110782980</v>
      </c>
      <c r="E32" s="8">
        <f t="shared" ref="E32:E49" si="9">D32*0.05</f>
        <v>5539149</v>
      </c>
      <c r="F32" s="8">
        <f t="shared" ref="F32:F49" si="10">E32*0.1</f>
        <v>553914.9</v>
      </c>
      <c r="G32" s="2">
        <f t="shared" ref="G32:G49" si="11">F32*0.06</f>
        <v>33234.894</v>
      </c>
    </row>
    <row r="33" spans="1:7" s="10" customFormat="1" ht="18" customHeight="1" x14ac:dyDescent="0.3">
      <c r="A33" s="14" t="s">
        <v>130</v>
      </c>
      <c r="B33" s="7" t="s">
        <v>131</v>
      </c>
      <c r="C33" s="12" t="s">
        <v>132</v>
      </c>
      <c r="D33" s="8">
        <v>143022980</v>
      </c>
      <c r="E33" s="8">
        <f>D33*0.05</f>
        <v>7151149</v>
      </c>
      <c r="F33" s="8">
        <f t="shared" si="10"/>
        <v>715114.9</v>
      </c>
      <c r="G33" s="2">
        <f t="shared" si="11"/>
        <v>42906.894</v>
      </c>
    </row>
    <row r="34" spans="1:7" ht="18" customHeight="1" x14ac:dyDescent="0.3">
      <c r="A34" s="14" t="s">
        <v>119</v>
      </c>
      <c r="B34" s="7" t="s">
        <v>120</v>
      </c>
      <c r="C34" s="13" t="s">
        <v>121</v>
      </c>
      <c r="D34" s="8">
        <v>126431958</v>
      </c>
      <c r="E34" s="8">
        <f>D34*0.05</f>
        <v>6321597.9000000004</v>
      </c>
      <c r="F34" s="8">
        <f>E34*0.1</f>
        <v>632159.79</v>
      </c>
      <c r="G34" s="2">
        <f>F34*0.06</f>
        <v>37929.587400000004</v>
      </c>
    </row>
    <row r="35" spans="1:7" ht="18" customHeight="1" x14ac:dyDescent="0.3">
      <c r="A35" s="14" t="s">
        <v>125</v>
      </c>
      <c r="B35" s="7" t="s">
        <v>127</v>
      </c>
      <c r="C35" s="13" t="s">
        <v>126</v>
      </c>
      <c r="D35" s="8">
        <v>10080000</v>
      </c>
      <c r="E35" s="8">
        <f>D35*0.05</f>
        <v>504000</v>
      </c>
      <c r="F35" s="8">
        <f>E35*0.1</f>
        <v>50400</v>
      </c>
      <c r="G35" s="2">
        <f>F35*0.06</f>
        <v>3024</v>
      </c>
    </row>
    <row r="36" spans="1:7" ht="18" customHeight="1" x14ac:dyDescent="0.3">
      <c r="A36" s="14" t="s">
        <v>20</v>
      </c>
      <c r="B36" s="7" t="s">
        <v>85</v>
      </c>
      <c r="C36" s="12" t="s">
        <v>65</v>
      </c>
      <c r="D36" s="8">
        <v>370062741</v>
      </c>
      <c r="E36" s="8">
        <f t="shared" si="9"/>
        <v>18503137.050000001</v>
      </c>
      <c r="F36" s="8">
        <f t="shared" si="10"/>
        <v>1850313.7050000001</v>
      </c>
      <c r="G36" s="2">
        <f t="shared" si="11"/>
        <v>111018.8223</v>
      </c>
    </row>
    <row r="37" spans="1:7" ht="18" customHeight="1" x14ac:dyDescent="0.3">
      <c r="A37" s="14" t="s">
        <v>93</v>
      </c>
      <c r="B37" s="7" t="s">
        <v>94</v>
      </c>
      <c r="C37" s="12" t="s">
        <v>95</v>
      </c>
      <c r="D37" s="8">
        <v>221322426</v>
      </c>
      <c r="E37" s="8">
        <f t="shared" si="9"/>
        <v>11066121.300000001</v>
      </c>
      <c r="F37" s="8">
        <f t="shared" si="10"/>
        <v>1106612.1300000001</v>
      </c>
      <c r="G37" s="2">
        <f t="shared" si="11"/>
        <v>66396.727800000008</v>
      </c>
    </row>
    <row r="38" spans="1:7" ht="18" customHeight="1" x14ac:dyDescent="0.3">
      <c r="A38" s="14" t="s">
        <v>50</v>
      </c>
      <c r="B38" s="7" t="s">
        <v>86</v>
      </c>
      <c r="C38" s="12" t="s">
        <v>51</v>
      </c>
      <c r="D38" s="8">
        <v>48624764</v>
      </c>
      <c r="E38" s="8">
        <f t="shared" si="9"/>
        <v>2431238.2000000002</v>
      </c>
      <c r="F38" s="8">
        <f t="shared" si="10"/>
        <v>243123.82000000004</v>
      </c>
      <c r="G38" s="2">
        <f t="shared" si="11"/>
        <v>14587.429200000002</v>
      </c>
    </row>
    <row r="39" spans="1:7" ht="18" customHeight="1" x14ac:dyDescent="0.3">
      <c r="A39" s="14" t="s">
        <v>21</v>
      </c>
      <c r="B39" s="7" t="s">
        <v>87</v>
      </c>
      <c r="C39" s="12" t="s">
        <v>22</v>
      </c>
      <c r="D39" s="8">
        <v>25000000</v>
      </c>
      <c r="E39" s="8">
        <f t="shared" si="9"/>
        <v>1250000</v>
      </c>
      <c r="F39" s="8">
        <f t="shared" si="10"/>
        <v>125000</v>
      </c>
      <c r="G39" s="2">
        <f t="shared" si="11"/>
        <v>7500</v>
      </c>
    </row>
    <row r="40" spans="1:7" ht="18" customHeight="1" x14ac:dyDescent="0.3">
      <c r="A40" s="14" t="s">
        <v>23</v>
      </c>
      <c r="B40" s="7" t="s">
        <v>24</v>
      </c>
      <c r="C40" s="12" t="s">
        <v>66</v>
      </c>
      <c r="D40" s="8">
        <v>369270000</v>
      </c>
      <c r="E40" s="8">
        <f t="shared" si="9"/>
        <v>18463500</v>
      </c>
      <c r="F40" s="8">
        <f t="shared" si="10"/>
        <v>1846350</v>
      </c>
      <c r="G40" s="2">
        <f t="shared" si="11"/>
        <v>110781</v>
      </c>
    </row>
    <row r="41" spans="1:7" ht="18" customHeight="1" x14ac:dyDescent="0.3">
      <c r="A41" s="14" t="s">
        <v>99</v>
      </c>
      <c r="B41" s="7" t="s">
        <v>100</v>
      </c>
      <c r="C41" s="13" t="s">
        <v>101</v>
      </c>
      <c r="D41" s="8">
        <v>24823934</v>
      </c>
      <c r="E41" s="8">
        <f t="shared" si="9"/>
        <v>1241196.7</v>
      </c>
      <c r="F41" s="8">
        <f t="shared" si="10"/>
        <v>124119.67</v>
      </c>
      <c r="G41" s="2">
        <f t="shared" si="11"/>
        <v>7447.1801999999998</v>
      </c>
    </row>
    <row r="42" spans="1:7" ht="18" customHeight="1" x14ac:dyDescent="0.3">
      <c r="A42" s="14" t="s">
        <v>138</v>
      </c>
      <c r="B42" s="7" t="s">
        <v>139</v>
      </c>
      <c r="C42" s="12" t="s">
        <v>140</v>
      </c>
      <c r="D42" s="8">
        <v>70029804</v>
      </c>
      <c r="E42" s="8">
        <f t="shared" ref="E42" si="12">D42*0.05</f>
        <v>3501490.2</v>
      </c>
      <c r="F42" s="8">
        <f t="shared" ref="F42" si="13">E42*0.1</f>
        <v>350149.02</v>
      </c>
      <c r="G42" s="2">
        <f t="shared" ref="G42" si="14">F42*0.06</f>
        <v>21008.941200000001</v>
      </c>
    </row>
    <row r="43" spans="1:7" ht="18" customHeight="1" x14ac:dyDescent="0.3">
      <c r="A43" s="14" t="s">
        <v>47</v>
      </c>
      <c r="B43" s="7" t="s">
        <v>88</v>
      </c>
      <c r="C43" s="12" t="s">
        <v>67</v>
      </c>
      <c r="D43" s="8">
        <v>107222688</v>
      </c>
      <c r="E43" s="8">
        <f t="shared" si="9"/>
        <v>5361134.4000000004</v>
      </c>
      <c r="F43" s="8">
        <f t="shared" si="10"/>
        <v>536113.44000000006</v>
      </c>
      <c r="G43" s="2">
        <f t="shared" si="11"/>
        <v>32166.806400000001</v>
      </c>
    </row>
    <row r="44" spans="1:7" ht="18" customHeight="1" x14ac:dyDescent="0.3">
      <c r="A44" s="14" t="s">
        <v>25</v>
      </c>
      <c r="B44" s="7" t="s">
        <v>26</v>
      </c>
      <c r="C44" s="12" t="s">
        <v>68</v>
      </c>
      <c r="D44" s="8">
        <v>63700000</v>
      </c>
      <c r="E44" s="8">
        <f t="shared" si="9"/>
        <v>3185000</v>
      </c>
      <c r="F44" s="8">
        <f t="shared" si="10"/>
        <v>318500</v>
      </c>
      <c r="G44" s="2">
        <f t="shared" si="11"/>
        <v>19110</v>
      </c>
    </row>
    <row r="45" spans="1:7" ht="18" customHeight="1" x14ac:dyDescent="0.3">
      <c r="A45" s="14" t="s">
        <v>133</v>
      </c>
      <c r="B45" s="7" t="s">
        <v>134</v>
      </c>
      <c r="C45" s="12" t="s">
        <v>135</v>
      </c>
      <c r="D45" s="8">
        <v>1618012407</v>
      </c>
      <c r="E45" s="8">
        <f t="shared" si="9"/>
        <v>80900620.350000009</v>
      </c>
      <c r="F45" s="8">
        <f t="shared" si="10"/>
        <v>8090062.0350000011</v>
      </c>
      <c r="G45" s="2">
        <f t="shared" si="11"/>
        <v>485403.72210000007</v>
      </c>
    </row>
    <row r="46" spans="1:7" ht="18" customHeight="1" x14ac:dyDescent="0.3">
      <c r="A46" s="14" t="s">
        <v>44</v>
      </c>
      <c r="B46" s="7" t="s">
        <v>124</v>
      </c>
      <c r="C46" s="12" t="s">
        <v>43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3">
      <c r="A47" s="14" t="s">
        <v>27</v>
      </c>
      <c r="B47" s="7" t="s">
        <v>147</v>
      </c>
      <c r="C47" s="12" t="s">
        <v>148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3">
      <c r="A48" s="14" t="s">
        <v>144</v>
      </c>
      <c r="B48" s="7" t="s">
        <v>145</v>
      </c>
      <c r="C48" s="12" t="s">
        <v>146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3">
      <c r="A49" s="14" t="s">
        <v>28</v>
      </c>
      <c r="B49" s="7" t="s">
        <v>89</v>
      </c>
      <c r="C49" s="13" t="s">
        <v>29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2026-01-14T19:42:24Z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